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THIKNPAD X280\Downloads\"/>
    </mc:Choice>
  </mc:AlternateContent>
  <xr:revisionPtr revIDLastSave="0" documentId="13_ncr:1_{200A81CA-0E19-4E5B-BAD6-122FA6AF94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0" sheetId="8" r:id="rId1"/>
    <sheet name="2021" sheetId="9" r:id="rId2"/>
    <sheet name="2022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9" i="8" l="1"/>
  <c r="W18" i="10" l="1"/>
  <c r="V18" i="10"/>
  <c r="U18" i="10"/>
  <c r="H18" i="10"/>
  <c r="W17" i="10"/>
  <c r="V17" i="10"/>
  <c r="U17" i="10"/>
  <c r="H17" i="10"/>
  <c r="W16" i="10"/>
  <c r="V16" i="10"/>
  <c r="U16" i="10"/>
  <c r="H16" i="10"/>
  <c r="W15" i="10"/>
  <c r="V15" i="10"/>
  <c r="U15" i="10"/>
  <c r="H15" i="10"/>
  <c r="W14" i="10"/>
  <c r="V14" i="10"/>
  <c r="U14" i="10"/>
  <c r="H14" i="10"/>
  <c r="W13" i="10"/>
  <c r="V13" i="10"/>
  <c r="U13" i="10"/>
  <c r="H13" i="10"/>
  <c r="W12" i="10"/>
  <c r="V12" i="10"/>
  <c r="U12" i="10"/>
  <c r="H12" i="10"/>
  <c r="W11" i="10"/>
  <c r="V11" i="10"/>
  <c r="U11" i="10"/>
  <c r="H11" i="10"/>
  <c r="W10" i="10"/>
  <c r="V10" i="10"/>
  <c r="U10" i="10"/>
  <c r="H10" i="10"/>
  <c r="A10" i="10"/>
  <c r="A11" i="10" s="1"/>
  <c r="A12" i="10" s="1"/>
  <c r="A13" i="10" s="1"/>
  <c r="A14" i="10" s="1"/>
  <c r="W9" i="10"/>
  <c r="V9" i="10"/>
  <c r="U9" i="10"/>
  <c r="H9" i="10"/>
  <c r="T8" i="10"/>
  <c r="S8" i="10"/>
  <c r="R8" i="10"/>
  <c r="Q8" i="10"/>
  <c r="P8" i="10"/>
  <c r="O8" i="10"/>
  <c r="N8" i="10"/>
  <c r="M8" i="10"/>
  <c r="L8" i="10"/>
  <c r="K8" i="10"/>
  <c r="J8" i="10"/>
  <c r="I8" i="10"/>
  <c r="G8" i="10"/>
  <c r="F8" i="10"/>
  <c r="E8" i="10"/>
  <c r="W19" i="9"/>
  <c r="V19" i="9"/>
  <c r="U19" i="9"/>
  <c r="H19" i="9"/>
  <c r="W18" i="9"/>
  <c r="V18" i="9"/>
  <c r="U18" i="9"/>
  <c r="H18" i="9"/>
  <c r="W17" i="9"/>
  <c r="V17" i="9"/>
  <c r="U17" i="9"/>
  <c r="H17" i="9"/>
  <c r="W16" i="9"/>
  <c r="V16" i="9"/>
  <c r="U16" i="9"/>
  <c r="H16" i="9"/>
  <c r="W15" i="9"/>
  <c r="V15" i="9"/>
  <c r="U15" i="9"/>
  <c r="H15" i="9"/>
  <c r="W14" i="9"/>
  <c r="V14" i="9"/>
  <c r="U14" i="9"/>
  <c r="H14" i="9"/>
  <c r="W13" i="9"/>
  <c r="V13" i="9"/>
  <c r="U13" i="9"/>
  <c r="H13" i="9"/>
  <c r="W12" i="9"/>
  <c r="V12" i="9"/>
  <c r="U12" i="9"/>
  <c r="H12" i="9"/>
  <c r="W11" i="9"/>
  <c r="V11" i="9"/>
  <c r="O11" i="9"/>
  <c r="O9" i="9" s="1"/>
  <c r="H11" i="9"/>
  <c r="A11" i="9"/>
  <c r="A12" i="9" s="1"/>
  <c r="A13" i="9" s="1"/>
  <c r="A14" i="9" s="1"/>
  <c r="A15" i="9" s="1"/>
  <c r="W10" i="9"/>
  <c r="V10" i="9"/>
  <c r="U10" i="9"/>
  <c r="H10" i="9"/>
  <c r="T9" i="9"/>
  <c r="S9" i="9"/>
  <c r="R9" i="9"/>
  <c r="Q9" i="9"/>
  <c r="P9" i="9"/>
  <c r="N9" i="9"/>
  <c r="M9" i="9"/>
  <c r="L9" i="9"/>
  <c r="K9" i="9"/>
  <c r="J9" i="9"/>
  <c r="I9" i="9"/>
  <c r="H9" i="9"/>
  <c r="G9" i="9"/>
  <c r="F9" i="9"/>
  <c r="E9" i="9"/>
  <c r="W8" i="10" l="1"/>
  <c r="V8" i="10"/>
  <c r="H8" i="10"/>
  <c r="U8" i="10"/>
  <c r="V9" i="9"/>
  <c r="U11" i="9"/>
  <c r="U9" i="9" s="1"/>
  <c r="W9" i="9"/>
  <c r="W19" i="8"/>
  <c r="V19" i="8"/>
  <c r="H19" i="8"/>
  <c r="W18" i="8"/>
  <c r="V18" i="8"/>
  <c r="U18" i="8"/>
  <c r="H18" i="8"/>
  <c r="W17" i="8"/>
  <c r="V17" i="8"/>
  <c r="U17" i="8"/>
  <c r="H17" i="8"/>
  <c r="W16" i="8"/>
  <c r="V16" i="8"/>
  <c r="U16" i="8"/>
  <c r="H16" i="8"/>
  <c r="W15" i="8"/>
  <c r="V15" i="8"/>
  <c r="U15" i="8"/>
  <c r="H15" i="8"/>
  <c r="W14" i="8"/>
  <c r="V14" i="8"/>
  <c r="U14" i="8"/>
  <c r="H14" i="8"/>
  <c r="W13" i="8"/>
  <c r="V13" i="8"/>
  <c r="U13" i="8"/>
  <c r="H13" i="8"/>
  <c r="W12" i="8"/>
  <c r="V12" i="8"/>
  <c r="U12" i="8"/>
  <c r="H12" i="8"/>
  <c r="W11" i="8"/>
  <c r="V11" i="8"/>
  <c r="U11" i="8"/>
  <c r="H11" i="8"/>
  <c r="W10" i="8"/>
  <c r="V10" i="8"/>
  <c r="U10" i="8"/>
  <c r="H10" i="8"/>
  <c r="A10" i="8"/>
  <c r="A11" i="8" s="1"/>
  <c r="A12" i="8" s="1"/>
  <c r="A13" i="8" s="1"/>
  <c r="A14" i="8" s="1"/>
  <c r="A15" i="8" s="1"/>
  <c r="T9" i="8"/>
  <c r="S9" i="8"/>
  <c r="R9" i="8"/>
  <c r="Q9" i="8"/>
  <c r="P9" i="8"/>
  <c r="O9" i="8"/>
  <c r="N9" i="8"/>
  <c r="M9" i="8"/>
  <c r="L9" i="8"/>
  <c r="K9" i="8"/>
  <c r="J9" i="8"/>
  <c r="I9" i="8"/>
  <c r="G9" i="8"/>
  <c r="F9" i="8"/>
  <c r="E9" i="8"/>
  <c r="V9" i="8" l="1"/>
  <c r="U9" i="8"/>
  <c r="W9" i="8"/>
  <c r="H9" i="8"/>
</calcChain>
</file>

<file path=xl/sharedStrings.xml><?xml version="1.0" encoding="utf-8"?>
<sst xmlns="http://schemas.openxmlformats.org/spreadsheetml/2006/main" count="174" uniqueCount="40">
  <si>
    <t>No.</t>
  </si>
  <si>
    <t>Program Studi</t>
  </si>
  <si>
    <t>JP</t>
  </si>
  <si>
    <t>J U M L A H</t>
  </si>
  <si>
    <t>SNMPTN</t>
  </si>
  <si>
    <t>SBMPTN</t>
  </si>
  <si>
    <t>Mandiri</t>
  </si>
  <si>
    <t>D.</t>
  </si>
  <si>
    <t xml:space="preserve"> F. Ilmu Pendidikan</t>
  </si>
  <si>
    <t xml:space="preserve"> Teknologi Pendidikan</t>
  </si>
  <si>
    <t>S1</t>
  </si>
  <si>
    <t xml:space="preserve"> Pend. Luar Sekolah</t>
  </si>
  <si>
    <t xml:space="preserve"> Administrasi Pendidikan</t>
  </si>
  <si>
    <t xml:space="preserve"> Bimbingan dan Konseling</t>
  </si>
  <si>
    <t xml:space="preserve"> Pend. Luar Biasa</t>
  </si>
  <si>
    <t>- PGSD (UPP Makassar)</t>
  </si>
  <si>
    <t>- PGSD (UPP Pare-Pare)</t>
  </si>
  <si>
    <t>- PGSD (UPP Bone)</t>
  </si>
  <si>
    <t>- PGSD (UPP Makassar/ICP)</t>
  </si>
  <si>
    <t xml:space="preserve"> PG PAUD</t>
  </si>
  <si>
    <t>Kode                Program Studi</t>
  </si>
  <si>
    <t>MANDIRI</t>
  </si>
  <si>
    <t>SNM PTN</t>
  </si>
  <si>
    <t>Jum</t>
  </si>
  <si>
    <t>M. Ulang</t>
  </si>
  <si>
    <t>Daya Tampung, Peminat, Diterima dan Yang Mendaftar Ulang</t>
  </si>
  <si>
    <t>Rencana Daya Tampung</t>
  </si>
  <si>
    <t>AFIRMASI PT (ADik)</t>
  </si>
  <si>
    <t>Peminat</t>
  </si>
  <si>
    <t>Lulus</t>
  </si>
  <si>
    <t>Tahun Akademik 2020/2021</t>
  </si>
  <si>
    <t>Tahun Akademik 2021/2022</t>
  </si>
  <si>
    <t>Total</t>
  </si>
  <si>
    <t>Tahun Akademik 2022/2023</t>
  </si>
  <si>
    <t xml:space="preserve">Keadaan Jumlah Calon Mahasiswa Baru FIP </t>
  </si>
  <si>
    <t>Keadaan Jumlah Calon Mahasiswa Baru FIP</t>
  </si>
  <si>
    <t xml:space="preserve">Makassar, </t>
  </si>
  <si>
    <t>Kepala Biro Akademik dan Kemahasiswaan</t>
  </si>
  <si>
    <t>Drs. Bakkarang, M.Pd.</t>
  </si>
  <si>
    <t>NIP 196412311986021004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</si>
</sst>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name val="Cambria"/>
      <family val="1"/>
    </font>
    <font>
      <b/>
      <i/>
      <sz val="8"/>
      <name val="Cambria"/>
      <family val="1"/>
    </font>
    <font>
      <b/>
      <sz val="9"/>
      <name val="Cambria"/>
      <family val="1"/>
    </font>
    <font>
      <b/>
      <sz val="8"/>
      <name val="Calibri Light"/>
      <family val="1"/>
      <scheme val="major"/>
    </font>
    <font>
      <b/>
      <i/>
      <sz val="8"/>
      <name val="Calibri Light"/>
      <family val="1"/>
      <scheme val="major"/>
    </font>
    <font>
      <sz val="10"/>
      <name val="Arial"/>
      <family val="2"/>
    </font>
    <font>
      <b/>
      <i/>
      <sz val="8.5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7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right" vertical="center"/>
    </xf>
    <xf numFmtId="3" fontId="5" fillId="5" borderId="22" xfId="0" applyNumberFormat="1" applyFont="1" applyFill="1" applyBorder="1" applyAlignment="1">
      <alignment horizontal="right" vertical="center"/>
    </xf>
    <xf numFmtId="3" fontId="5" fillId="5" borderId="8" xfId="0" applyNumberFormat="1" applyFont="1" applyFill="1" applyBorder="1" applyAlignment="1">
      <alignment horizontal="right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right" vertical="center"/>
    </xf>
    <xf numFmtId="3" fontId="5" fillId="3" borderId="32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3" borderId="12" xfId="0" applyNumberFormat="1" applyFont="1" applyFill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26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4" fillId="0" borderId="14" xfId="0" quotePrefix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3" xfId="0" quotePrefix="1" applyFont="1" applyBorder="1" applyAlignment="1">
      <alignment horizontal="center" vertical="center"/>
    </xf>
    <xf numFmtId="0" fontId="4" fillId="3" borderId="27" xfId="0" applyFont="1" applyFill="1" applyBorder="1" applyAlignment="1">
      <alignment horizontal="right" vertical="center"/>
    </xf>
    <xf numFmtId="0" fontId="4" fillId="3" borderId="28" xfId="0" applyFont="1" applyFill="1" applyBorder="1" applyAlignment="1">
      <alignment horizontal="right" vertical="center"/>
    </xf>
    <xf numFmtId="0" fontId="4" fillId="3" borderId="29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5" fillId="4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7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/>
    </xf>
    <xf numFmtId="0" fontId="4" fillId="5" borderId="31" xfId="0" applyFont="1" applyFill="1" applyBorder="1" applyAlignment="1">
      <alignment horizontal="left" vertical="center"/>
    </xf>
    <xf numFmtId="3" fontId="4" fillId="3" borderId="19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abSelected="1" workbookViewId="0">
      <selection activeCell="N28" sqref="N28"/>
    </sheetView>
  </sheetViews>
  <sheetFormatPr defaultRowHeight="14.4" x14ac:dyDescent="0.3"/>
  <cols>
    <col min="1" max="1" width="4.109375" customWidth="1"/>
    <col min="2" max="2" width="9.5546875" customWidth="1"/>
    <col min="3" max="3" width="18" customWidth="1"/>
    <col min="4" max="4" width="4.109375" customWidth="1"/>
    <col min="5" max="5" width="7" customWidth="1"/>
    <col min="6" max="6" width="6.88671875" customWidth="1"/>
    <col min="7" max="7" width="7.5546875" customWidth="1"/>
    <col min="8" max="8" width="7.33203125" customWidth="1"/>
    <col min="9" max="23" width="7.88671875" customWidth="1"/>
  </cols>
  <sheetData>
    <row r="1" spans="1:23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x14ac:dyDescent="0.3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x14ac:dyDescent="0.3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x14ac:dyDescent="0.3">
      <c r="A4" s="47" t="s">
        <v>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x14ac:dyDescent="0.3">
      <c r="A5" s="4"/>
      <c r="B5" s="4"/>
      <c r="C5" s="4"/>
      <c r="D5" s="2"/>
      <c r="E5" s="5"/>
      <c r="F5" s="5"/>
      <c r="G5" s="5"/>
      <c r="H5" s="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"/>
      <c r="W5" s="1"/>
    </row>
    <row r="6" spans="1:23" x14ac:dyDescent="0.3">
      <c r="A6" s="48" t="s">
        <v>0</v>
      </c>
      <c r="B6" s="51" t="s">
        <v>20</v>
      </c>
      <c r="C6" s="48" t="s">
        <v>1</v>
      </c>
      <c r="D6" s="54" t="s">
        <v>2</v>
      </c>
      <c r="E6" s="57" t="s">
        <v>26</v>
      </c>
      <c r="F6" s="58"/>
      <c r="G6" s="58"/>
      <c r="H6" s="59"/>
      <c r="I6" s="60" t="s">
        <v>4</v>
      </c>
      <c r="J6" s="61"/>
      <c r="K6" s="61"/>
      <c r="L6" s="57" t="s">
        <v>5</v>
      </c>
      <c r="M6" s="58"/>
      <c r="N6" s="58"/>
      <c r="O6" s="62" t="s">
        <v>21</v>
      </c>
      <c r="P6" s="61"/>
      <c r="Q6" s="61"/>
      <c r="R6" s="63" t="s">
        <v>27</v>
      </c>
      <c r="S6" s="64"/>
      <c r="T6" s="64"/>
      <c r="U6" s="65" t="s">
        <v>3</v>
      </c>
      <c r="V6" s="66"/>
      <c r="W6" s="66"/>
    </row>
    <row r="7" spans="1:23" x14ac:dyDescent="0.3">
      <c r="A7" s="49"/>
      <c r="B7" s="52"/>
      <c r="C7" s="49"/>
      <c r="D7" s="55"/>
      <c r="E7" s="67" t="s">
        <v>22</v>
      </c>
      <c r="F7" s="67" t="s">
        <v>5</v>
      </c>
      <c r="G7" s="71" t="s">
        <v>6</v>
      </c>
      <c r="H7" s="73" t="s">
        <v>23</v>
      </c>
      <c r="I7" s="43" t="s">
        <v>28</v>
      </c>
      <c r="J7" s="43" t="s">
        <v>29</v>
      </c>
      <c r="K7" s="43" t="s">
        <v>24</v>
      </c>
      <c r="L7" s="44" t="s">
        <v>28</v>
      </c>
      <c r="M7" s="44" t="s">
        <v>29</v>
      </c>
      <c r="N7" s="44" t="s">
        <v>24</v>
      </c>
      <c r="O7" s="43" t="s">
        <v>28</v>
      </c>
      <c r="P7" s="43" t="s">
        <v>29</v>
      </c>
      <c r="Q7" s="43" t="s">
        <v>24</v>
      </c>
      <c r="R7" s="44" t="s">
        <v>28</v>
      </c>
      <c r="S7" s="44" t="s">
        <v>29</v>
      </c>
      <c r="T7" s="44" t="s">
        <v>24</v>
      </c>
      <c r="U7" s="42" t="s">
        <v>28</v>
      </c>
      <c r="V7" s="42" t="s">
        <v>29</v>
      </c>
      <c r="W7" s="42" t="s">
        <v>24</v>
      </c>
    </row>
    <row r="8" spans="1:23" x14ac:dyDescent="0.3">
      <c r="A8" s="50"/>
      <c r="B8" s="53"/>
      <c r="C8" s="50"/>
      <c r="D8" s="56"/>
      <c r="E8" s="68"/>
      <c r="F8" s="68"/>
      <c r="G8" s="72"/>
      <c r="H8" s="74"/>
      <c r="I8" s="7"/>
      <c r="J8" s="7"/>
      <c r="K8" s="7"/>
      <c r="L8" s="8"/>
      <c r="M8" s="8"/>
      <c r="N8" s="8"/>
      <c r="O8" s="7"/>
      <c r="P8" s="7"/>
      <c r="Q8" s="7"/>
      <c r="R8" s="8"/>
      <c r="S8" s="8"/>
      <c r="T8" s="8"/>
      <c r="U8" s="9"/>
      <c r="V8" s="9"/>
      <c r="W8" s="9"/>
    </row>
    <row r="9" spans="1:23" x14ac:dyDescent="0.3">
      <c r="A9" s="10" t="s">
        <v>7</v>
      </c>
      <c r="B9" s="69" t="s">
        <v>8</v>
      </c>
      <c r="C9" s="70"/>
      <c r="D9" s="10"/>
      <c r="E9" s="11">
        <f>SUM(E10:E19)</f>
        <v>334</v>
      </c>
      <c r="F9" s="12">
        <f t="shared" ref="F9:G9" si="0">SUM(F10:F19)</f>
        <v>550</v>
      </c>
      <c r="G9" s="13">
        <f t="shared" si="0"/>
        <v>504</v>
      </c>
      <c r="H9" s="11">
        <f>SUM(H10:H19)</f>
        <v>1388</v>
      </c>
      <c r="I9" s="11">
        <f>SUM(I10:I19)</f>
        <v>2456</v>
      </c>
      <c r="J9" s="11">
        <f t="shared" ref="J9:V9" si="1">SUM(J10:J19)</f>
        <v>326</v>
      </c>
      <c r="K9" s="11">
        <f>SUM(K10:K19)</f>
        <v>261</v>
      </c>
      <c r="L9" s="11">
        <f t="shared" si="1"/>
        <v>4102</v>
      </c>
      <c r="M9" s="11">
        <f t="shared" si="1"/>
        <v>550</v>
      </c>
      <c r="N9" s="11">
        <f t="shared" si="1"/>
        <v>510</v>
      </c>
      <c r="O9" s="11">
        <f t="shared" si="1"/>
        <v>798</v>
      </c>
      <c r="P9" s="11">
        <f t="shared" si="1"/>
        <v>482</v>
      </c>
      <c r="Q9" s="11">
        <f t="shared" si="1"/>
        <v>447</v>
      </c>
      <c r="R9" s="11">
        <f t="shared" si="1"/>
        <v>1</v>
      </c>
      <c r="S9" s="11">
        <f t="shared" si="1"/>
        <v>0</v>
      </c>
      <c r="T9" s="11">
        <f t="shared" si="1"/>
        <v>1</v>
      </c>
      <c r="U9" s="11">
        <f t="shared" si="1"/>
        <v>7357</v>
      </c>
      <c r="V9" s="11">
        <f t="shared" si="1"/>
        <v>1358</v>
      </c>
      <c r="W9" s="11">
        <f>SUM(W10:W19)</f>
        <v>1219</v>
      </c>
    </row>
    <row r="10" spans="1:23" x14ac:dyDescent="0.3">
      <c r="A10" s="14">
        <f>A8+1</f>
        <v>1</v>
      </c>
      <c r="B10" s="15">
        <v>7122066</v>
      </c>
      <c r="C10" s="16" t="s">
        <v>9</v>
      </c>
      <c r="D10" s="17" t="s">
        <v>10</v>
      </c>
      <c r="E10" s="18">
        <v>22</v>
      </c>
      <c r="F10" s="19">
        <v>38</v>
      </c>
      <c r="G10" s="20">
        <v>27</v>
      </c>
      <c r="H10" s="21">
        <f>SUM(E10:G10)</f>
        <v>87</v>
      </c>
      <c r="I10" s="22">
        <v>117</v>
      </c>
      <c r="J10" s="22">
        <v>22</v>
      </c>
      <c r="K10" s="22">
        <v>14</v>
      </c>
      <c r="L10" s="18">
        <v>168</v>
      </c>
      <c r="M10" s="18">
        <v>38</v>
      </c>
      <c r="N10" s="18">
        <v>37</v>
      </c>
      <c r="O10" s="22">
        <v>28</v>
      </c>
      <c r="P10" s="22">
        <v>27</v>
      </c>
      <c r="Q10" s="23">
        <v>26</v>
      </c>
      <c r="R10" s="24"/>
      <c r="S10" s="24"/>
      <c r="T10" s="18"/>
      <c r="U10" s="25">
        <f t="shared" ref="U10:U18" si="2">SUM(I10,L10,O10)</f>
        <v>313</v>
      </c>
      <c r="V10" s="25">
        <f t="shared" ref="V10:V18" si="3">SUM(J10,M10,P10)</f>
        <v>87</v>
      </c>
      <c r="W10" s="25">
        <f t="shared" ref="W10:W19" si="4">SUM(K10,N10,Q10,T10)</f>
        <v>77</v>
      </c>
    </row>
    <row r="11" spans="1:23" x14ac:dyDescent="0.3">
      <c r="A11" s="14">
        <f>A10+1</f>
        <v>2</v>
      </c>
      <c r="B11" s="26">
        <v>7122082</v>
      </c>
      <c r="C11" s="27" t="s">
        <v>11</v>
      </c>
      <c r="D11" s="28" t="s">
        <v>10</v>
      </c>
      <c r="E11" s="29">
        <v>22</v>
      </c>
      <c r="F11" s="30">
        <v>29</v>
      </c>
      <c r="G11" s="31">
        <v>34</v>
      </c>
      <c r="H11" s="21">
        <f>SUM(E11:G11)</f>
        <v>85</v>
      </c>
      <c r="I11" s="32">
        <v>18</v>
      </c>
      <c r="J11" s="32">
        <v>13</v>
      </c>
      <c r="K11" s="32">
        <v>13</v>
      </c>
      <c r="L11" s="29">
        <v>36</v>
      </c>
      <c r="M11" s="29">
        <v>29</v>
      </c>
      <c r="N11" s="29">
        <v>25</v>
      </c>
      <c r="O11" s="32">
        <v>31</v>
      </c>
      <c r="P11" s="32">
        <v>27</v>
      </c>
      <c r="Q11" s="32">
        <v>23</v>
      </c>
      <c r="R11" s="24"/>
      <c r="S11" s="24"/>
      <c r="T11" s="33"/>
      <c r="U11" s="25">
        <f t="shared" si="2"/>
        <v>85</v>
      </c>
      <c r="V11" s="25">
        <f t="shared" si="3"/>
        <v>69</v>
      </c>
      <c r="W11" s="25">
        <f t="shared" si="4"/>
        <v>61</v>
      </c>
    </row>
    <row r="12" spans="1:23" x14ac:dyDescent="0.3">
      <c r="A12" s="14">
        <f t="shared" ref="A12:A15" si="5">A11+1</f>
        <v>3</v>
      </c>
      <c r="B12" s="26">
        <v>7122051</v>
      </c>
      <c r="C12" s="27" t="s">
        <v>12</v>
      </c>
      <c r="D12" s="28" t="s">
        <v>10</v>
      </c>
      <c r="E12" s="29">
        <v>32</v>
      </c>
      <c r="F12" s="30">
        <v>57</v>
      </c>
      <c r="G12" s="31">
        <v>37</v>
      </c>
      <c r="H12" s="21">
        <f t="shared" ref="H12:H19" si="6">SUM(E12:G12)</f>
        <v>126</v>
      </c>
      <c r="I12" s="32">
        <v>153</v>
      </c>
      <c r="J12" s="32">
        <v>32</v>
      </c>
      <c r="K12" s="32">
        <v>22</v>
      </c>
      <c r="L12" s="29">
        <v>260</v>
      </c>
      <c r="M12" s="29">
        <v>57</v>
      </c>
      <c r="N12" s="29">
        <v>50</v>
      </c>
      <c r="O12" s="32">
        <v>36</v>
      </c>
      <c r="P12" s="32">
        <v>34</v>
      </c>
      <c r="Q12" s="32">
        <v>30</v>
      </c>
      <c r="R12" s="24"/>
      <c r="S12" s="24"/>
      <c r="T12" s="33"/>
      <c r="U12" s="25">
        <f t="shared" si="2"/>
        <v>449</v>
      </c>
      <c r="V12" s="25">
        <f t="shared" si="3"/>
        <v>123</v>
      </c>
      <c r="W12" s="25">
        <f t="shared" si="4"/>
        <v>102</v>
      </c>
    </row>
    <row r="13" spans="1:23" x14ac:dyDescent="0.3">
      <c r="A13" s="14">
        <f t="shared" si="5"/>
        <v>4</v>
      </c>
      <c r="B13" s="26">
        <v>7122074</v>
      </c>
      <c r="C13" s="27" t="s">
        <v>13</v>
      </c>
      <c r="D13" s="28" t="s">
        <v>10</v>
      </c>
      <c r="E13" s="29">
        <v>32</v>
      </c>
      <c r="F13" s="30">
        <v>53</v>
      </c>
      <c r="G13" s="31">
        <v>46</v>
      </c>
      <c r="H13" s="21">
        <f t="shared" si="6"/>
        <v>131</v>
      </c>
      <c r="I13" s="32">
        <v>505</v>
      </c>
      <c r="J13" s="32">
        <v>33</v>
      </c>
      <c r="K13" s="32">
        <v>31</v>
      </c>
      <c r="L13" s="29">
        <v>841</v>
      </c>
      <c r="M13" s="29">
        <v>53</v>
      </c>
      <c r="N13" s="29">
        <v>50</v>
      </c>
      <c r="O13" s="32">
        <v>130</v>
      </c>
      <c r="P13" s="32">
        <v>46</v>
      </c>
      <c r="Q13" s="32">
        <v>44</v>
      </c>
      <c r="R13" s="24"/>
      <c r="S13" s="24"/>
      <c r="T13" s="33"/>
      <c r="U13" s="25">
        <f t="shared" si="2"/>
        <v>1476</v>
      </c>
      <c r="V13" s="25">
        <f t="shared" si="3"/>
        <v>132</v>
      </c>
      <c r="W13" s="25">
        <f t="shared" si="4"/>
        <v>125</v>
      </c>
    </row>
    <row r="14" spans="1:23" x14ac:dyDescent="0.3">
      <c r="A14" s="14">
        <f t="shared" si="5"/>
        <v>5</v>
      </c>
      <c r="B14" s="26">
        <v>7122097</v>
      </c>
      <c r="C14" s="27" t="s">
        <v>14</v>
      </c>
      <c r="D14" s="28" t="s">
        <v>10</v>
      </c>
      <c r="E14" s="29">
        <v>32</v>
      </c>
      <c r="F14" s="30">
        <v>51</v>
      </c>
      <c r="G14" s="31">
        <v>37</v>
      </c>
      <c r="H14" s="21">
        <f t="shared" si="6"/>
        <v>120</v>
      </c>
      <c r="I14" s="32">
        <v>65</v>
      </c>
      <c r="J14" s="32">
        <v>32</v>
      </c>
      <c r="K14" s="32">
        <v>25</v>
      </c>
      <c r="L14" s="29">
        <v>109</v>
      </c>
      <c r="M14" s="29">
        <v>51</v>
      </c>
      <c r="N14" s="29">
        <v>46</v>
      </c>
      <c r="O14" s="32">
        <v>26</v>
      </c>
      <c r="P14" s="32">
        <v>25</v>
      </c>
      <c r="Q14" s="32">
        <v>24</v>
      </c>
      <c r="R14" s="24"/>
      <c r="S14" s="24"/>
      <c r="T14" s="33"/>
      <c r="U14" s="25">
        <f t="shared" si="2"/>
        <v>200</v>
      </c>
      <c r="V14" s="25">
        <f t="shared" si="3"/>
        <v>108</v>
      </c>
      <c r="W14" s="25">
        <f t="shared" si="4"/>
        <v>95</v>
      </c>
    </row>
    <row r="15" spans="1:23" x14ac:dyDescent="0.3">
      <c r="A15" s="14">
        <f t="shared" si="5"/>
        <v>6</v>
      </c>
      <c r="B15" s="26">
        <v>7122252</v>
      </c>
      <c r="C15" s="34" t="s">
        <v>15</v>
      </c>
      <c r="D15" s="28" t="s">
        <v>10</v>
      </c>
      <c r="E15" s="29">
        <v>43</v>
      </c>
      <c r="F15" s="30">
        <v>77</v>
      </c>
      <c r="G15" s="31">
        <v>88</v>
      </c>
      <c r="H15" s="21">
        <f t="shared" si="6"/>
        <v>208</v>
      </c>
      <c r="I15" s="32">
        <v>971</v>
      </c>
      <c r="J15" s="32">
        <v>43</v>
      </c>
      <c r="K15" s="32">
        <v>37</v>
      </c>
      <c r="L15" s="29">
        <v>1648</v>
      </c>
      <c r="M15" s="29">
        <v>77</v>
      </c>
      <c r="N15" s="29">
        <v>74</v>
      </c>
      <c r="O15" s="32">
        <v>296</v>
      </c>
      <c r="P15" s="32">
        <v>88</v>
      </c>
      <c r="Q15" s="35">
        <v>87</v>
      </c>
      <c r="R15" s="24"/>
      <c r="S15" s="24"/>
      <c r="T15" s="29"/>
      <c r="U15" s="25">
        <f t="shared" si="2"/>
        <v>2915</v>
      </c>
      <c r="V15" s="25">
        <f t="shared" si="3"/>
        <v>208</v>
      </c>
      <c r="W15" s="25">
        <f t="shared" si="4"/>
        <v>198</v>
      </c>
    </row>
    <row r="16" spans="1:23" x14ac:dyDescent="0.3">
      <c r="A16" s="36"/>
      <c r="B16" s="26">
        <v>7122283</v>
      </c>
      <c r="C16" s="34" t="s">
        <v>16</v>
      </c>
      <c r="D16" s="28" t="s">
        <v>10</v>
      </c>
      <c r="E16" s="29">
        <v>43</v>
      </c>
      <c r="F16" s="30">
        <v>69</v>
      </c>
      <c r="G16" s="31">
        <v>57</v>
      </c>
      <c r="H16" s="21">
        <f t="shared" si="6"/>
        <v>169</v>
      </c>
      <c r="I16" s="32">
        <v>176</v>
      </c>
      <c r="J16" s="32">
        <v>43</v>
      </c>
      <c r="K16" s="32">
        <v>34</v>
      </c>
      <c r="L16" s="29">
        <v>275</v>
      </c>
      <c r="M16" s="29">
        <v>69</v>
      </c>
      <c r="N16" s="29">
        <v>64</v>
      </c>
      <c r="O16" s="32">
        <v>64</v>
      </c>
      <c r="P16" s="32">
        <v>57</v>
      </c>
      <c r="Q16" s="32">
        <v>50</v>
      </c>
      <c r="R16" s="24"/>
      <c r="S16" s="24"/>
      <c r="T16" s="33"/>
      <c r="U16" s="25">
        <f t="shared" si="2"/>
        <v>515</v>
      </c>
      <c r="V16" s="25">
        <f t="shared" si="3"/>
        <v>169</v>
      </c>
      <c r="W16" s="25">
        <f t="shared" si="4"/>
        <v>148</v>
      </c>
    </row>
    <row r="17" spans="1:23" x14ac:dyDescent="0.3">
      <c r="A17" s="36"/>
      <c r="B17" s="26">
        <v>7122275</v>
      </c>
      <c r="C17" s="34" t="s">
        <v>17</v>
      </c>
      <c r="D17" s="28" t="s">
        <v>10</v>
      </c>
      <c r="E17" s="29">
        <v>54</v>
      </c>
      <c r="F17" s="30">
        <v>86</v>
      </c>
      <c r="G17" s="31">
        <v>68</v>
      </c>
      <c r="H17" s="21">
        <f t="shared" si="6"/>
        <v>208</v>
      </c>
      <c r="I17" s="32">
        <v>168</v>
      </c>
      <c r="J17" s="32">
        <v>54</v>
      </c>
      <c r="K17" s="32">
        <v>43</v>
      </c>
      <c r="L17" s="29">
        <v>233</v>
      </c>
      <c r="M17" s="29">
        <v>86</v>
      </c>
      <c r="N17" s="29">
        <v>80</v>
      </c>
      <c r="O17" s="32">
        <v>73</v>
      </c>
      <c r="P17" s="32">
        <v>68</v>
      </c>
      <c r="Q17" s="32">
        <v>55</v>
      </c>
      <c r="R17" s="24"/>
      <c r="S17" s="24"/>
      <c r="T17" s="24"/>
      <c r="U17" s="25">
        <f t="shared" si="2"/>
        <v>474</v>
      </c>
      <c r="V17" s="25">
        <f t="shared" si="3"/>
        <v>208</v>
      </c>
      <c r="W17" s="25">
        <f t="shared" si="4"/>
        <v>178</v>
      </c>
    </row>
    <row r="18" spans="1:23" x14ac:dyDescent="0.3">
      <c r="A18" s="36"/>
      <c r="B18" s="26">
        <v>7122387</v>
      </c>
      <c r="C18" s="34" t="s">
        <v>18</v>
      </c>
      <c r="D18" s="28" t="s">
        <v>10</v>
      </c>
      <c r="E18" s="29">
        <v>22</v>
      </c>
      <c r="F18" s="30">
        <v>35</v>
      </c>
      <c r="G18" s="31">
        <v>69</v>
      </c>
      <c r="H18" s="21">
        <f t="shared" si="6"/>
        <v>126</v>
      </c>
      <c r="I18" s="32">
        <v>62</v>
      </c>
      <c r="J18" s="32">
        <v>22</v>
      </c>
      <c r="K18" s="32">
        <v>19</v>
      </c>
      <c r="L18" s="29">
        <v>147</v>
      </c>
      <c r="M18" s="29">
        <v>35</v>
      </c>
      <c r="N18" s="29">
        <v>34</v>
      </c>
      <c r="O18" s="32">
        <v>70</v>
      </c>
      <c r="P18" s="32">
        <v>69</v>
      </c>
      <c r="Q18" s="35">
        <v>67</v>
      </c>
      <c r="R18" s="24"/>
      <c r="S18" s="24"/>
      <c r="T18" s="24"/>
      <c r="U18" s="25">
        <f t="shared" si="2"/>
        <v>279</v>
      </c>
      <c r="V18" s="25">
        <f t="shared" si="3"/>
        <v>126</v>
      </c>
      <c r="W18" s="25">
        <f t="shared" si="4"/>
        <v>120</v>
      </c>
    </row>
    <row r="19" spans="1:23" x14ac:dyDescent="0.3">
      <c r="A19" s="36">
        <v>42</v>
      </c>
      <c r="B19" s="26">
        <v>7122267</v>
      </c>
      <c r="C19" s="27" t="s">
        <v>19</v>
      </c>
      <c r="D19" s="28" t="s">
        <v>10</v>
      </c>
      <c r="E19" s="37">
        <v>32</v>
      </c>
      <c r="F19" s="38">
        <v>55</v>
      </c>
      <c r="G19" s="39">
        <v>41</v>
      </c>
      <c r="H19" s="21">
        <f t="shared" si="6"/>
        <v>128</v>
      </c>
      <c r="I19" s="40">
        <v>221</v>
      </c>
      <c r="J19" s="40">
        <v>32</v>
      </c>
      <c r="K19" s="40">
        <v>23</v>
      </c>
      <c r="L19" s="37">
        <v>385</v>
      </c>
      <c r="M19" s="37">
        <v>55</v>
      </c>
      <c r="N19" s="37">
        <v>50</v>
      </c>
      <c r="O19" s="40">
        <v>44</v>
      </c>
      <c r="P19" s="40">
        <v>41</v>
      </c>
      <c r="Q19" s="41">
        <v>41</v>
      </c>
      <c r="R19" s="24">
        <v>1</v>
      </c>
      <c r="S19" s="24"/>
      <c r="T19" s="24">
        <v>1</v>
      </c>
      <c r="U19" s="25">
        <f>SUM(I19,L19,O19,R19)</f>
        <v>651</v>
      </c>
      <c r="V19" s="25">
        <f>SUM(J19,M19,P19)</f>
        <v>128</v>
      </c>
      <c r="W19" s="25">
        <f t="shared" si="4"/>
        <v>115</v>
      </c>
    </row>
    <row r="22" spans="1:23" x14ac:dyDescent="0.3">
      <c r="T22" s="45" t="s">
        <v>36</v>
      </c>
    </row>
    <row r="23" spans="1:23" x14ac:dyDescent="0.3">
      <c r="T23" s="45" t="s">
        <v>37</v>
      </c>
    </row>
    <row r="24" spans="1:23" x14ac:dyDescent="0.3">
      <c r="T24" s="45"/>
    </row>
    <row r="25" spans="1:23" x14ac:dyDescent="0.3">
      <c r="T25" s="45"/>
    </row>
    <row r="26" spans="1:23" x14ac:dyDescent="0.3">
      <c r="T26" s="45" t="s">
        <v>38</v>
      </c>
    </row>
    <row r="27" spans="1:23" x14ac:dyDescent="0.3">
      <c r="T27" s="45" t="s">
        <v>39</v>
      </c>
    </row>
  </sheetData>
  <mergeCells count="19">
    <mergeCell ref="B9:C9"/>
    <mergeCell ref="G7:G8"/>
    <mergeCell ref="H7:H8"/>
    <mergeCell ref="A1:W1"/>
    <mergeCell ref="A2:W2"/>
    <mergeCell ref="A3:W3"/>
    <mergeCell ref="A4:W4"/>
    <mergeCell ref="A6:A8"/>
    <mergeCell ref="B6:B8"/>
    <mergeCell ref="C6:C8"/>
    <mergeCell ref="D6:D8"/>
    <mergeCell ref="E6:H6"/>
    <mergeCell ref="I6:K6"/>
    <mergeCell ref="L6:N6"/>
    <mergeCell ref="O6:Q6"/>
    <mergeCell ref="R6:T6"/>
    <mergeCell ref="U6:W6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"/>
  <sheetViews>
    <sheetView workbookViewId="0">
      <selection activeCell="T22" sqref="T22:T27"/>
    </sheetView>
  </sheetViews>
  <sheetFormatPr defaultRowHeight="14.4" x14ac:dyDescent="0.3"/>
  <cols>
    <col min="1" max="1" width="4.109375" customWidth="1"/>
    <col min="2" max="2" width="9.5546875" customWidth="1"/>
    <col min="3" max="3" width="19.33203125" customWidth="1"/>
    <col min="4" max="4" width="4.109375" customWidth="1"/>
    <col min="5" max="5" width="7" customWidth="1"/>
    <col min="6" max="6" width="6.88671875" customWidth="1"/>
    <col min="7" max="7" width="7.5546875" customWidth="1"/>
    <col min="8" max="8" width="7.33203125" customWidth="1"/>
    <col min="9" max="23" width="8.88671875" customWidth="1"/>
  </cols>
  <sheetData>
    <row r="1" spans="1:23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x14ac:dyDescent="0.3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x14ac:dyDescent="0.3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x14ac:dyDescent="0.3">
      <c r="A4" s="47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x14ac:dyDescent="0.3">
      <c r="A5" s="4"/>
      <c r="B5" s="4"/>
      <c r="C5" s="4"/>
      <c r="D5" s="2"/>
      <c r="E5" s="5"/>
      <c r="F5" s="5"/>
      <c r="G5" s="5"/>
      <c r="H5" s="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"/>
      <c r="W5" s="1"/>
    </row>
    <row r="6" spans="1:23" x14ac:dyDescent="0.3">
      <c r="A6" s="48" t="s">
        <v>0</v>
      </c>
      <c r="B6" s="51" t="s">
        <v>20</v>
      </c>
      <c r="C6" s="48" t="s">
        <v>1</v>
      </c>
      <c r="D6" s="54" t="s">
        <v>2</v>
      </c>
      <c r="E6" s="57" t="s">
        <v>26</v>
      </c>
      <c r="F6" s="58"/>
      <c r="G6" s="58"/>
      <c r="H6" s="59"/>
      <c r="I6" s="60" t="s">
        <v>4</v>
      </c>
      <c r="J6" s="61"/>
      <c r="K6" s="61"/>
      <c r="L6" s="57" t="s">
        <v>5</v>
      </c>
      <c r="M6" s="58"/>
      <c r="N6" s="58"/>
      <c r="O6" s="62" t="s">
        <v>21</v>
      </c>
      <c r="P6" s="61"/>
      <c r="Q6" s="61"/>
      <c r="R6" s="63" t="s">
        <v>27</v>
      </c>
      <c r="S6" s="64"/>
      <c r="T6" s="64"/>
      <c r="U6" s="65" t="s">
        <v>3</v>
      </c>
      <c r="V6" s="66"/>
      <c r="W6" s="66"/>
    </row>
    <row r="7" spans="1:23" x14ac:dyDescent="0.3">
      <c r="A7" s="49"/>
      <c r="B7" s="52"/>
      <c r="C7" s="49"/>
      <c r="D7" s="55"/>
      <c r="E7" s="67" t="s">
        <v>22</v>
      </c>
      <c r="F7" s="67" t="s">
        <v>5</v>
      </c>
      <c r="G7" s="71" t="s">
        <v>6</v>
      </c>
      <c r="H7" s="73" t="s">
        <v>32</v>
      </c>
      <c r="I7" s="43" t="s">
        <v>28</v>
      </c>
      <c r="J7" s="43" t="s">
        <v>29</v>
      </c>
      <c r="K7" s="43" t="s">
        <v>24</v>
      </c>
      <c r="L7" s="44" t="s">
        <v>28</v>
      </c>
      <c r="M7" s="44" t="s">
        <v>29</v>
      </c>
      <c r="N7" s="44" t="s">
        <v>24</v>
      </c>
      <c r="O7" s="43" t="s">
        <v>28</v>
      </c>
      <c r="P7" s="43" t="s">
        <v>29</v>
      </c>
      <c r="Q7" s="43" t="s">
        <v>24</v>
      </c>
      <c r="R7" s="44" t="s">
        <v>28</v>
      </c>
      <c r="S7" s="44" t="s">
        <v>29</v>
      </c>
      <c r="T7" s="44" t="s">
        <v>24</v>
      </c>
      <c r="U7" s="42" t="s">
        <v>28</v>
      </c>
      <c r="V7" s="42" t="s">
        <v>29</v>
      </c>
      <c r="W7" s="42" t="s">
        <v>24</v>
      </c>
    </row>
    <row r="8" spans="1:23" x14ac:dyDescent="0.3">
      <c r="A8" s="50"/>
      <c r="B8" s="53"/>
      <c r="C8" s="50"/>
      <c r="D8" s="56"/>
      <c r="E8" s="68"/>
      <c r="F8" s="68"/>
      <c r="G8" s="72"/>
      <c r="H8" s="74"/>
      <c r="I8" s="7"/>
      <c r="J8" s="7"/>
      <c r="K8" s="7"/>
      <c r="L8" s="8"/>
      <c r="M8" s="8"/>
      <c r="N8" s="8"/>
      <c r="O8" s="7"/>
      <c r="P8" s="7"/>
      <c r="Q8" s="7"/>
      <c r="R8" s="8"/>
      <c r="S8" s="8"/>
      <c r="T8" s="8"/>
      <c r="U8" s="9"/>
      <c r="V8" s="9"/>
      <c r="W8" s="9"/>
    </row>
    <row r="9" spans="1:23" x14ac:dyDescent="0.3">
      <c r="A9" s="10" t="s">
        <v>7</v>
      </c>
      <c r="B9" s="69" t="s">
        <v>8</v>
      </c>
      <c r="C9" s="70"/>
      <c r="D9" s="10"/>
      <c r="E9" s="11">
        <f>SUM(E10:E19)</f>
        <v>370</v>
      </c>
      <c r="F9" s="12">
        <f t="shared" ref="F9" si="0">SUM(F10:F19)</f>
        <v>598</v>
      </c>
      <c r="G9" s="13">
        <f>SUM(G10:G19)</f>
        <v>596</v>
      </c>
      <c r="H9" s="11">
        <f>SUM(H10:H19)</f>
        <v>1564</v>
      </c>
      <c r="I9" s="11">
        <f>SUM(I10:I19)</f>
        <v>2788</v>
      </c>
      <c r="J9" s="11">
        <f t="shared" ref="J9:T9" si="1">SUM(J10:J19)</f>
        <v>363</v>
      </c>
      <c r="K9" s="11">
        <f>SUM(K10:K19)</f>
        <v>334</v>
      </c>
      <c r="L9" s="11">
        <f t="shared" si="1"/>
        <v>3628</v>
      </c>
      <c r="M9" s="11">
        <f t="shared" si="1"/>
        <v>598</v>
      </c>
      <c r="N9" s="11">
        <f t="shared" si="1"/>
        <v>564</v>
      </c>
      <c r="O9" s="11">
        <f t="shared" si="1"/>
        <v>892</v>
      </c>
      <c r="P9" s="11">
        <f t="shared" si="1"/>
        <v>576</v>
      </c>
      <c r="Q9" s="11">
        <f t="shared" si="1"/>
        <v>547</v>
      </c>
      <c r="R9" s="11">
        <f t="shared" si="1"/>
        <v>1</v>
      </c>
      <c r="S9" s="11">
        <f t="shared" si="1"/>
        <v>1</v>
      </c>
      <c r="T9" s="11">
        <f t="shared" si="1"/>
        <v>1</v>
      </c>
      <c r="U9" s="11">
        <f>SUM(U10:U19)</f>
        <v>7309</v>
      </c>
      <c r="V9" s="11">
        <f t="shared" ref="V9" si="2">SUM(V10:V19)</f>
        <v>1538</v>
      </c>
      <c r="W9" s="11">
        <f>SUM(W10:W19)</f>
        <v>1446</v>
      </c>
    </row>
    <row r="10" spans="1:23" x14ac:dyDescent="0.3">
      <c r="A10" s="14">
        <v>37</v>
      </c>
      <c r="B10" s="15">
        <v>7122066</v>
      </c>
      <c r="C10" s="16" t="s">
        <v>9</v>
      </c>
      <c r="D10" s="17" t="s">
        <v>10</v>
      </c>
      <c r="E10" s="18">
        <v>23</v>
      </c>
      <c r="F10" s="19">
        <v>33</v>
      </c>
      <c r="G10" s="20">
        <v>27</v>
      </c>
      <c r="H10" s="21">
        <f>SUM(E10:G10)</f>
        <v>83</v>
      </c>
      <c r="I10" s="22">
        <v>85</v>
      </c>
      <c r="J10" s="22">
        <v>23</v>
      </c>
      <c r="K10" s="22">
        <v>22</v>
      </c>
      <c r="L10" s="18">
        <v>130</v>
      </c>
      <c r="M10" s="18">
        <v>33</v>
      </c>
      <c r="N10" s="18">
        <v>31</v>
      </c>
      <c r="O10" s="22">
        <v>29</v>
      </c>
      <c r="P10" s="22">
        <v>27</v>
      </c>
      <c r="Q10" s="23">
        <v>26</v>
      </c>
      <c r="R10" s="24"/>
      <c r="S10" s="24"/>
      <c r="T10" s="18"/>
      <c r="U10" s="25">
        <f>SUM(I10,L10,O10,R10)</f>
        <v>244</v>
      </c>
      <c r="V10" s="25">
        <f>SUM(J10,M10,P10,S10)</f>
        <v>83</v>
      </c>
      <c r="W10" s="25">
        <f>SUM(K10,N10,Q10,T10)</f>
        <v>79</v>
      </c>
    </row>
    <row r="11" spans="1:23" x14ac:dyDescent="0.3">
      <c r="A11" s="14">
        <f>A10+1</f>
        <v>38</v>
      </c>
      <c r="B11" s="26">
        <v>7122082</v>
      </c>
      <c r="C11" s="27" t="s">
        <v>11</v>
      </c>
      <c r="D11" s="28" t="s">
        <v>10</v>
      </c>
      <c r="E11" s="29">
        <v>23</v>
      </c>
      <c r="F11" s="30">
        <v>42</v>
      </c>
      <c r="G11" s="31">
        <v>33</v>
      </c>
      <c r="H11" s="21">
        <f>SUM(E11:G11)</f>
        <v>98</v>
      </c>
      <c r="I11" s="32">
        <v>21</v>
      </c>
      <c r="J11" s="32">
        <v>16</v>
      </c>
      <c r="K11" s="32">
        <v>13</v>
      </c>
      <c r="L11" s="29">
        <v>63</v>
      </c>
      <c r="M11" s="29">
        <v>42</v>
      </c>
      <c r="N11" s="29">
        <v>37</v>
      </c>
      <c r="O11" s="32">
        <f>12+28+26</f>
        <v>66</v>
      </c>
      <c r="P11" s="32">
        <v>33</v>
      </c>
      <c r="Q11" s="32">
        <v>29</v>
      </c>
      <c r="R11" s="24"/>
      <c r="S11" s="24"/>
      <c r="T11" s="33"/>
      <c r="U11" s="25">
        <f t="shared" ref="U11:V18" si="3">SUM(I11,L11,O11)</f>
        <v>150</v>
      </c>
      <c r="V11" s="25">
        <f t="shared" si="3"/>
        <v>91</v>
      </c>
      <c r="W11" s="25">
        <f t="shared" ref="W11:W19" si="4">SUM(K11,N11,Q11,T11)</f>
        <v>79</v>
      </c>
    </row>
    <row r="12" spans="1:23" x14ac:dyDescent="0.3">
      <c r="A12" s="14">
        <f t="shared" ref="A12:A15" si="5">A11+1</f>
        <v>39</v>
      </c>
      <c r="B12" s="26">
        <v>7122051</v>
      </c>
      <c r="C12" s="27" t="s">
        <v>12</v>
      </c>
      <c r="D12" s="28" t="s">
        <v>10</v>
      </c>
      <c r="E12" s="29">
        <v>35</v>
      </c>
      <c r="F12" s="30">
        <v>59</v>
      </c>
      <c r="G12" s="31">
        <v>35</v>
      </c>
      <c r="H12" s="21">
        <f t="shared" ref="H12:H19" si="6">SUM(E12:G12)</f>
        <v>129</v>
      </c>
      <c r="I12" s="32">
        <v>200</v>
      </c>
      <c r="J12" s="32">
        <v>35</v>
      </c>
      <c r="K12" s="32">
        <v>29</v>
      </c>
      <c r="L12" s="29">
        <v>306</v>
      </c>
      <c r="M12" s="29">
        <v>59</v>
      </c>
      <c r="N12" s="29">
        <v>57</v>
      </c>
      <c r="O12" s="32">
        <v>39</v>
      </c>
      <c r="P12" s="32">
        <v>35</v>
      </c>
      <c r="Q12" s="32">
        <v>33</v>
      </c>
      <c r="R12" s="24"/>
      <c r="S12" s="24"/>
      <c r="T12" s="33"/>
      <c r="U12" s="25">
        <f t="shared" si="3"/>
        <v>545</v>
      </c>
      <c r="V12" s="25">
        <f t="shared" si="3"/>
        <v>129</v>
      </c>
      <c r="W12" s="25">
        <f t="shared" si="4"/>
        <v>119</v>
      </c>
    </row>
    <row r="13" spans="1:23" x14ac:dyDescent="0.3">
      <c r="A13" s="14">
        <f t="shared" si="5"/>
        <v>40</v>
      </c>
      <c r="B13" s="26">
        <v>7122074</v>
      </c>
      <c r="C13" s="27" t="s">
        <v>13</v>
      </c>
      <c r="D13" s="28" t="s">
        <v>10</v>
      </c>
      <c r="E13" s="29">
        <v>35</v>
      </c>
      <c r="F13" s="30">
        <v>62</v>
      </c>
      <c r="G13" s="31">
        <v>77</v>
      </c>
      <c r="H13" s="21">
        <f t="shared" si="6"/>
        <v>174</v>
      </c>
      <c r="I13" s="32">
        <v>431</v>
      </c>
      <c r="J13" s="32">
        <v>35</v>
      </c>
      <c r="K13" s="32">
        <v>33</v>
      </c>
      <c r="L13" s="29">
        <v>617</v>
      </c>
      <c r="M13" s="29">
        <v>62</v>
      </c>
      <c r="N13" s="29">
        <v>61</v>
      </c>
      <c r="O13" s="32">
        <v>139</v>
      </c>
      <c r="P13" s="32">
        <v>77</v>
      </c>
      <c r="Q13" s="32">
        <v>75</v>
      </c>
      <c r="R13" s="24"/>
      <c r="S13" s="24"/>
      <c r="T13" s="33"/>
      <c r="U13" s="25">
        <f t="shared" si="3"/>
        <v>1187</v>
      </c>
      <c r="V13" s="25">
        <f t="shared" si="3"/>
        <v>174</v>
      </c>
      <c r="W13" s="25">
        <f t="shared" si="4"/>
        <v>169</v>
      </c>
    </row>
    <row r="14" spans="1:23" x14ac:dyDescent="0.3">
      <c r="A14" s="14">
        <f t="shared" si="5"/>
        <v>41</v>
      </c>
      <c r="B14" s="26">
        <v>7122097</v>
      </c>
      <c r="C14" s="27" t="s">
        <v>14</v>
      </c>
      <c r="D14" s="28" t="s">
        <v>10</v>
      </c>
      <c r="E14" s="29">
        <v>35</v>
      </c>
      <c r="F14" s="30">
        <v>52</v>
      </c>
      <c r="G14" s="31">
        <v>43</v>
      </c>
      <c r="H14" s="21">
        <f t="shared" si="6"/>
        <v>130</v>
      </c>
      <c r="I14" s="32">
        <v>73</v>
      </c>
      <c r="J14" s="32">
        <v>35</v>
      </c>
      <c r="K14" s="32">
        <v>30</v>
      </c>
      <c r="L14" s="29">
        <v>103</v>
      </c>
      <c r="M14" s="29">
        <v>52</v>
      </c>
      <c r="N14" s="29">
        <v>44</v>
      </c>
      <c r="O14" s="32">
        <v>30</v>
      </c>
      <c r="P14" s="32">
        <v>31</v>
      </c>
      <c r="Q14" s="32">
        <v>30</v>
      </c>
      <c r="R14" s="24"/>
      <c r="S14" s="24"/>
      <c r="T14" s="33"/>
      <c r="U14" s="25">
        <f t="shared" si="3"/>
        <v>206</v>
      </c>
      <c r="V14" s="25">
        <f t="shared" si="3"/>
        <v>118</v>
      </c>
      <c r="W14" s="25">
        <f t="shared" si="4"/>
        <v>104</v>
      </c>
    </row>
    <row r="15" spans="1:23" x14ac:dyDescent="0.3">
      <c r="A15" s="14">
        <f t="shared" si="5"/>
        <v>42</v>
      </c>
      <c r="B15" s="26">
        <v>7122252</v>
      </c>
      <c r="C15" s="34" t="s">
        <v>15</v>
      </c>
      <c r="D15" s="28" t="s">
        <v>10</v>
      </c>
      <c r="E15" s="29">
        <v>59</v>
      </c>
      <c r="F15" s="30">
        <v>108</v>
      </c>
      <c r="G15" s="31">
        <v>139</v>
      </c>
      <c r="H15" s="21">
        <f t="shared" si="6"/>
        <v>306</v>
      </c>
      <c r="I15" s="32">
        <v>1215</v>
      </c>
      <c r="J15" s="32">
        <v>59</v>
      </c>
      <c r="K15" s="32">
        <v>58</v>
      </c>
      <c r="L15" s="29">
        <v>1483</v>
      </c>
      <c r="M15" s="29">
        <v>108</v>
      </c>
      <c r="N15" s="29">
        <v>107</v>
      </c>
      <c r="O15" s="32">
        <v>340</v>
      </c>
      <c r="P15" s="32">
        <v>139</v>
      </c>
      <c r="Q15" s="35">
        <v>137</v>
      </c>
      <c r="R15" s="24"/>
      <c r="S15" s="24"/>
      <c r="T15" s="29"/>
      <c r="U15" s="25">
        <f t="shared" si="3"/>
        <v>3038</v>
      </c>
      <c r="V15" s="25">
        <f t="shared" si="3"/>
        <v>306</v>
      </c>
      <c r="W15" s="25">
        <f t="shared" si="4"/>
        <v>302</v>
      </c>
    </row>
    <row r="16" spans="1:23" x14ac:dyDescent="0.3">
      <c r="A16" s="36"/>
      <c r="B16" s="26">
        <v>7122283</v>
      </c>
      <c r="C16" s="34" t="s">
        <v>16</v>
      </c>
      <c r="D16" s="28" t="s">
        <v>10</v>
      </c>
      <c r="E16" s="29">
        <v>46</v>
      </c>
      <c r="F16" s="30">
        <v>69</v>
      </c>
      <c r="G16" s="31">
        <v>59</v>
      </c>
      <c r="H16" s="21">
        <f t="shared" si="6"/>
        <v>174</v>
      </c>
      <c r="I16" s="32">
        <v>242</v>
      </c>
      <c r="J16" s="32">
        <v>46</v>
      </c>
      <c r="K16" s="32">
        <v>44</v>
      </c>
      <c r="L16" s="29">
        <v>261</v>
      </c>
      <c r="M16" s="29">
        <v>69</v>
      </c>
      <c r="N16" s="29">
        <v>64</v>
      </c>
      <c r="O16" s="32">
        <v>63</v>
      </c>
      <c r="P16" s="32">
        <v>59</v>
      </c>
      <c r="Q16" s="32">
        <v>56</v>
      </c>
      <c r="R16" s="24"/>
      <c r="S16" s="24"/>
      <c r="T16" s="33"/>
      <c r="U16" s="25">
        <f t="shared" si="3"/>
        <v>566</v>
      </c>
      <c r="V16" s="25">
        <f t="shared" si="3"/>
        <v>174</v>
      </c>
      <c r="W16" s="25">
        <f t="shared" si="4"/>
        <v>164</v>
      </c>
    </row>
    <row r="17" spans="1:23" x14ac:dyDescent="0.3">
      <c r="A17" s="36"/>
      <c r="B17" s="26">
        <v>7122275</v>
      </c>
      <c r="C17" s="34" t="s">
        <v>17</v>
      </c>
      <c r="D17" s="28" t="s">
        <v>10</v>
      </c>
      <c r="E17" s="29">
        <v>59</v>
      </c>
      <c r="F17" s="30">
        <v>84</v>
      </c>
      <c r="G17" s="31">
        <v>68</v>
      </c>
      <c r="H17" s="21">
        <f t="shared" si="6"/>
        <v>211</v>
      </c>
      <c r="I17" s="32">
        <v>228</v>
      </c>
      <c r="J17" s="32">
        <v>59</v>
      </c>
      <c r="K17" s="32">
        <v>55</v>
      </c>
      <c r="L17" s="29">
        <v>217</v>
      </c>
      <c r="M17" s="29">
        <v>84</v>
      </c>
      <c r="N17" s="29">
        <v>82</v>
      </c>
      <c r="O17" s="32">
        <v>74</v>
      </c>
      <c r="P17" s="32">
        <v>68</v>
      </c>
      <c r="Q17" s="32">
        <v>61</v>
      </c>
      <c r="R17" s="24"/>
      <c r="S17" s="24"/>
      <c r="T17" s="24"/>
      <c r="U17" s="25">
        <f t="shared" si="3"/>
        <v>519</v>
      </c>
      <c r="V17" s="25">
        <f t="shared" si="3"/>
        <v>211</v>
      </c>
      <c r="W17" s="25">
        <f t="shared" si="4"/>
        <v>198</v>
      </c>
    </row>
    <row r="18" spans="1:23" x14ac:dyDescent="0.3">
      <c r="A18" s="36"/>
      <c r="B18" s="26">
        <v>7122387</v>
      </c>
      <c r="C18" s="34" t="s">
        <v>18</v>
      </c>
      <c r="D18" s="28" t="s">
        <v>10</v>
      </c>
      <c r="E18" s="29">
        <v>20</v>
      </c>
      <c r="F18" s="30">
        <v>38</v>
      </c>
      <c r="G18" s="31">
        <v>72</v>
      </c>
      <c r="H18" s="21">
        <f t="shared" si="6"/>
        <v>130</v>
      </c>
      <c r="I18" s="32">
        <v>69</v>
      </c>
      <c r="J18" s="32">
        <v>20</v>
      </c>
      <c r="K18" s="32">
        <v>19</v>
      </c>
      <c r="L18" s="29">
        <v>143</v>
      </c>
      <c r="M18" s="29">
        <v>38</v>
      </c>
      <c r="N18" s="29">
        <v>38</v>
      </c>
      <c r="O18" s="32">
        <v>73</v>
      </c>
      <c r="P18" s="32">
        <v>72</v>
      </c>
      <c r="Q18" s="35">
        <v>70</v>
      </c>
      <c r="R18" s="24"/>
      <c r="S18" s="24"/>
      <c r="T18" s="24"/>
      <c r="U18" s="25">
        <f t="shared" si="3"/>
        <v>285</v>
      </c>
      <c r="V18" s="25">
        <f t="shared" si="3"/>
        <v>130</v>
      </c>
      <c r="W18" s="25">
        <f t="shared" si="4"/>
        <v>127</v>
      </c>
    </row>
    <row r="19" spans="1:23" x14ac:dyDescent="0.3">
      <c r="A19" s="36">
        <v>43</v>
      </c>
      <c r="B19" s="26">
        <v>7122267</v>
      </c>
      <c r="C19" s="27" t="s">
        <v>19</v>
      </c>
      <c r="D19" s="28" t="s">
        <v>10</v>
      </c>
      <c r="E19" s="37">
        <v>35</v>
      </c>
      <c r="F19" s="38">
        <v>51</v>
      </c>
      <c r="G19" s="39">
        <v>43</v>
      </c>
      <c r="H19" s="21">
        <f t="shared" si="6"/>
        <v>129</v>
      </c>
      <c r="I19" s="32">
        <v>224</v>
      </c>
      <c r="J19" s="40">
        <v>35</v>
      </c>
      <c r="K19" s="40">
        <v>31</v>
      </c>
      <c r="L19" s="29">
        <v>305</v>
      </c>
      <c r="M19" s="37">
        <v>51</v>
      </c>
      <c r="N19" s="37">
        <v>43</v>
      </c>
      <c r="O19" s="40">
        <v>39</v>
      </c>
      <c r="P19" s="40">
        <v>35</v>
      </c>
      <c r="Q19" s="41">
        <v>30</v>
      </c>
      <c r="R19" s="24">
        <v>1</v>
      </c>
      <c r="S19" s="24">
        <v>1</v>
      </c>
      <c r="T19" s="24">
        <v>1</v>
      </c>
      <c r="U19" s="25">
        <f>SUM(I19,L19,O19,R19)</f>
        <v>569</v>
      </c>
      <c r="V19" s="25">
        <f>SUM(J19,M19,P19,S19)</f>
        <v>122</v>
      </c>
      <c r="W19" s="25">
        <f t="shared" si="4"/>
        <v>105</v>
      </c>
    </row>
    <row r="22" spans="1:23" x14ac:dyDescent="0.3">
      <c r="T22" s="45" t="s">
        <v>36</v>
      </c>
    </row>
    <row r="23" spans="1:23" x14ac:dyDescent="0.3">
      <c r="T23" s="45" t="s">
        <v>37</v>
      </c>
    </row>
    <row r="24" spans="1:23" x14ac:dyDescent="0.3">
      <c r="T24" s="45"/>
    </row>
    <row r="25" spans="1:23" x14ac:dyDescent="0.3">
      <c r="T25" s="45"/>
    </row>
    <row r="26" spans="1:23" x14ac:dyDescent="0.3">
      <c r="T26" s="45" t="s">
        <v>38</v>
      </c>
    </row>
    <row r="27" spans="1:23" x14ac:dyDescent="0.3">
      <c r="T27" s="45" t="s">
        <v>39</v>
      </c>
    </row>
  </sheetData>
  <mergeCells count="19">
    <mergeCell ref="B9:C9"/>
    <mergeCell ref="G7:G8"/>
    <mergeCell ref="H7:H8"/>
    <mergeCell ref="A1:W1"/>
    <mergeCell ref="A2:W2"/>
    <mergeCell ref="A3:W3"/>
    <mergeCell ref="A4:W4"/>
    <mergeCell ref="A6:A8"/>
    <mergeCell ref="B6:B8"/>
    <mergeCell ref="C6:C8"/>
    <mergeCell ref="D6:D8"/>
    <mergeCell ref="E6:H6"/>
    <mergeCell ref="I6:K6"/>
    <mergeCell ref="L6:N6"/>
    <mergeCell ref="O6:Q6"/>
    <mergeCell ref="R6:T6"/>
    <mergeCell ref="U6:W6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"/>
  <sheetViews>
    <sheetView workbookViewId="0">
      <selection activeCell="R24" sqref="R24"/>
    </sheetView>
  </sheetViews>
  <sheetFormatPr defaultRowHeight="14.4" x14ac:dyDescent="0.3"/>
  <cols>
    <col min="1" max="1" width="4.109375" customWidth="1"/>
    <col min="2" max="2" width="9.5546875" customWidth="1"/>
    <col min="3" max="3" width="18" customWidth="1"/>
    <col min="4" max="4" width="4.109375" customWidth="1"/>
    <col min="5" max="5" width="7" customWidth="1"/>
    <col min="6" max="6" width="6.88671875" customWidth="1"/>
    <col min="7" max="7" width="7" customWidth="1"/>
    <col min="8" max="8" width="5.6640625" customWidth="1"/>
    <col min="9" max="23" width="9.33203125" customWidth="1"/>
  </cols>
  <sheetData>
    <row r="1" spans="1:23" x14ac:dyDescent="0.3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x14ac:dyDescent="0.3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x14ac:dyDescent="0.3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x14ac:dyDescent="0.3">
      <c r="A4" s="4"/>
      <c r="B4" s="4"/>
      <c r="C4" s="4"/>
      <c r="D4" s="2"/>
      <c r="E4" s="5"/>
      <c r="F4" s="5"/>
      <c r="G4" s="5"/>
      <c r="H4" s="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3" x14ac:dyDescent="0.3">
      <c r="A5" s="48" t="s">
        <v>0</v>
      </c>
      <c r="B5" s="51" t="s">
        <v>20</v>
      </c>
      <c r="C5" s="48" t="s">
        <v>1</v>
      </c>
      <c r="D5" s="54" t="s">
        <v>2</v>
      </c>
      <c r="E5" s="57" t="s">
        <v>26</v>
      </c>
      <c r="F5" s="58"/>
      <c r="G5" s="58"/>
      <c r="H5" s="59"/>
      <c r="I5" s="60" t="s">
        <v>4</v>
      </c>
      <c r="J5" s="61"/>
      <c r="K5" s="61"/>
      <c r="L5" s="57" t="s">
        <v>5</v>
      </c>
      <c r="M5" s="58"/>
      <c r="N5" s="58"/>
      <c r="O5" s="62" t="s">
        <v>21</v>
      </c>
      <c r="P5" s="61"/>
      <c r="Q5" s="61"/>
      <c r="R5" s="63" t="s">
        <v>27</v>
      </c>
      <c r="S5" s="64"/>
      <c r="T5" s="64"/>
      <c r="U5" s="65" t="s">
        <v>3</v>
      </c>
      <c r="V5" s="66"/>
      <c r="W5" s="66"/>
    </row>
    <row r="6" spans="1:23" x14ac:dyDescent="0.3">
      <c r="A6" s="49"/>
      <c r="B6" s="52"/>
      <c r="C6" s="49"/>
      <c r="D6" s="55"/>
      <c r="E6" s="67" t="s">
        <v>22</v>
      </c>
      <c r="F6" s="67" t="s">
        <v>5</v>
      </c>
      <c r="G6" s="71" t="s">
        <v>6</v>
      </c>
      <c r="H6" s="73" t="s">
        <v>32</v>
      </c>
      <c r="I6" s="43" t="s">
        <v>28</v>
      </c>
      <c r="J6" s="43" t="s">
        <v>29</v>
      </c>
      <c r="K6" s="43" t="s">
        <v>24</v>
      </c>
      <c r="L6" s="44" t="s">
        <v>28</v>
      </c>
      <c r="M6" s="44" t="s">
        <v>29</v>
      </c>
      <c r="N6" s="44" t="s">
        <v>24</v>
      </c>
      <c r="O6" s="43" t="s">
        <v>28</v>
      </c>
      <c r="P6" s="43" t="s">
        <v>29</v>
      </c>
      <c r="Q6" s="43" t="s">
        <v>24</v>
      </c>
      <c r="R6" s="44" t="s">
        <v>28</v>
      </c>
      <c r="S6" s="44" t="s">
        <v>29</v>
      </c>
      <c r="T6" s="44" t="s">
        <v>24</v>
      </c>
      <c r="U6" s="42" t="s">
        <v>28</v>
      </c>
      <c r="V6" s="42" t="s">
        <v>29</v>
      </c>
      <c r="W6" s="42" t="s">
        <v>24</v>
      </c>
    </row>
    <row r="7" spans="1:23" x14ac:dyDescent="0.3">
      <c r="A7" s="50"/>
      <c r="B7" s="53"/>
      <c r="C7" s="50"/>
      <c r="D7" s="56"/>
      <c r="E7" s="68"/>
      <c r="F7" s="68"/>
      <c r="G7" s="72"/>
      <c r="H7" s="74"/>
      <c r="I7" s="7"/>
      <c r="J7" s="7"/>
      <c r="K7" s="7"/>
      <c r="L7" s="8"/>
      <c r="M7" s="8"/>
      <c r="N7" s="8"/>
      <c r="O7" s="7"/>
      <c r="P7" s="7"/>
      <c r="Q7" s="7"/>
      <c r="R7" s="8"/>
      <c r="S7" s="8"/>
      <c r="T7" s="8"/>
      <c r="U7" s="9"/>
      <c r="V7" s="9"/>
      <c r="W7" s="9"/>
    </row>
    <row r="8" spans="1:23" x14ac:dyDescent="0.3">
      <c r="A8" s="10" t="s">
        <v>7</v>
      </c>
      <c r="B8" s="69" t="s">
        <v>8</v>
      </c>
      <c r="C8" s="70"/>
      <c r="D8" s="10"/>
      <c r="E8" s="11">
        <f>SUM(E9:E18)</f>
        <v>370</v>
      </c>
      <c r="F8" s="12">
        <f t="shared" ref="F8" si="0">SUM(F9:F18)</f>
        <v>651</v>
      </c>
      <c r="G8" s="13">
        <f>SUM(G9:G18)</f>
        <v>567</v>
      </c>
      <c r="H8" s="11">
        <f>SUM(H9:H18)</f>
        <v>1588</v>
      </c>
      <c r="I8" s="11">
        <f>SUM(I9:I18)</f>
        <v>3091</v>
      </c>
      <c r="J8" s="11">
        <f t="shared" ref="J8:T8" si="1">SUM(J9:J18)</f>
        <v>360</v>
      </c>
      <c r="K8" s="11">
        <f>SUM(K9:K18)</f>
        <v>330</v>
      </c>
      <c r="L8" s="11">
        <f t="shared" si="1"/>
        <v>4068</v>
      </c>
      <c r="M8" s="11">
        <f t="shared" si="1"/>
        <v>651</v>
      </c>
      <c r="N8" s="11">
        <f t="shared" si="1"/>
        <v>598</v>
      </c>
      <c r="O8" s="11">
        <f t="shared" si="1"/>
        <v>1552</v>
      </c>
      <c r="P8" s="11">
        <f t="shared" si="1"/>
        <v>546</v>
      </c>
      <c r="Q8" s="11">
        <f t="shared" si="1"/>
        <v>501</v>
      </c>
      <c r="R8" s="11">
        <f t="shared" si="1"/>
        <v>27</v>
      </c>
      <c r="S8" s="11">
        <f t="shared" si="1"/>
        <v>7</v>
      </c>
      <c r="T8" s="11">
        <f t="shared" si="1"/>
        <v>5</v>
      </c>
      <c r="U8" s="11">
        <f>SUM(U9:U18)</f>
        <v>8738</v>
      </c>
      <c r="V8" s="11">
        <f t="shared" ref="V8" si="2">SUM(V9:V18)</f>
        <v>1564</v>
      </c>
      <c r="W8" s="11">
        <f>SUM(W9:W18)</f>
        <v>1434</v>
      </c>
    </row>
    <row r="9" spans="1:23" x14ac:dyDescent="0.3">
      <c r="A9" s="14">
        <v>37</v>
      </c>
      <c r="B9" s="15">
        <v>7122066</v>
      </c>
      <c r="C9" s="16" t="s">
        <v>9</v>
      </c>
      <c r="D9" s="17" t="s">
        <v>10</v>
      </c>
      <c r="E9" s="18">
        <v>23</v>
      </c>
      <c r="F9" s="19">
        <v>34</v>
      </c>
      <c r="G9" s="20">
        <v>49</v>
      </c>
      <c r="H9" s="21">
        <f>SUM(E9:G9)</f>
        <v>106</v>
      </c>
      <c r="I9" s="22">
        <v>104</v>
      </c>
      <c r="J9" s="22">
        <v>23</v>
      </c>
      <c r="K9" s="22">
        <v>22</v>
      </c>
      <c r="L9" s="18">
        <v>144</v>
      </c>
      <c r="M9" s="18">
        <v>34</v>
      </c>
      <c r="N9" s="18">
        <v>31</v>
      </c>
      <c r="O9" s="22">
        <v>88</v>
      </c>
      <c r="P9" s="22">
        <v>49</v>
      </c>
      <c r="Q9" s="23">
        <v>42</v>
      </c>
      <c r="R9" s="24">
        <v>2</v>
      </c>
      <c r="S9" s="24"/>
      <c r="T9" s="18"/>
      <c r="U9" s="25">
        <f t="shared" ref="U9:U18" si="3">SUM(I9,L9,O9,R9)</f>
        <v>338</v>
      </c>
      <c r="V9" s="25">
        <f t="shared" ref="V9:V18" si="4">SUM(J9,M9,P9,S9)</f>
        <v>106</v>
      </c>
      <c r="W9" s="25">
        <f t="shared" ref="W9:W18" si="5">SUM(K9,N9,Q9,T9)</f>
        <v>95</v>
      </c>
    </row>
    <row r="10" spans="1:23" x14ac:dyDescent="0.3">
      <c r="A10" s="14">
        <f>A9+1</f>
        <v>38</v>
      </c>
      <c r="B10" s="26">
        <v>7122082</v>
      </c>
      <c r="C10" s="27" t="s">
        <v>11</v>
      </c>
      <c r="D10" s="28" t="s">
        <v>10</v>
      </c>
      <c r="E10" s="29">
        <v>23</v>
      </c>
      <c r="F10" s="30">
        <v>44</v>
      </c>
      <c r="G10" s="31">
        <v>22</v>
      </c>
      <c r="H10" s="21">
        <f>SUM(E10:G10)</f>
        <v>89</v>
      </c>
      <c r="I10" s="32">
        <v>18</v>
      </c>
      <c r="J10" s="32">
        <v>13</v>
      </c>
      <c r="K10" s="32">
        <v>12</v>
      </c>
      <c r="L10" s="29">
        <v>59</v>
      </c>
      <c r="M10" s="29">
        <v>44</v>
      </c>
      <c r="N10" s="29">
        <v>33</v>
      </c>
      <c r="O10" s="32">
        <v>39</v>
      </c>
      <c r="P10" s="32">
        <v>20</v>
      </c>
      <c r="Q10" s="32">
        <v>13</v>
      </c>
      <c r="R10" s="24">
        <v>2</v>
      </c>
      <c r="S10" s="24">
        <v>1</v>
      </c>
      <c r="T10" s="33">
        <v>1</v>
      </c>
      <c r="U10" s="25">
        <f t="shared" si="3"/>
        <v>118</v>
      </c>
      <c r="V10" s="25">
        <f t="shared" si="4"/>
        <v>78</v>
      </c>
      <c r="W10" s="25">
        <f t="shared" si="5"/>
        <v>59</v>
      </c>
    </row>
    <row r="11" spans="1:23" x14ac:dyDescent="0.3">
      <c r="A11" s="14">
        <f t="shared" ref="A11:A14" si="6">A10+1</f>
        <v>39</v>
      </c>
      <c r="B11" s="26">
        <v>7122051</v>
      </c>
      <c r="C11" s="27" t="s">
        <v>12</v>
      </c>
      <c r="D11" s="28" t="s">
        <v>10</v>
      </c>
      <c r="E11" s="29">
        <v>35</v>
      </c>
      <c r="F11" s="30">
        <v>58</v>
      </c>
      <c r="G11" s="31">
        <v>57</v>
      </c>
      <c r="H11" s="21">
        <f t="shared" ref="H11:H18" si="7">SUM(E11:G11)</f>
        <v>150</v>
      </c>
      <c r="I11" s="32">
        <v>223</v>
      </c>
      <c r="J11" s="32">
        <v>35</v>
      </c>
      <c r="K11" s="32">
        <v>28</v>
      </c>
      <c r="L11" s="29">
        <v>324</v>
      </c>
      <c r="M11" s="29">
        <v>58</v>
      </c>
      <c r="N11" s="29">
        <v>54</v>
      </c>
      <c r="O11" s="32">
        <v>132</v>
      </c>
      <c r="P11" s="32">
        <v>57</v>
      </c>
      <c r="Q11" s="32">
        <v>53</v>
      </c>
      <c r="R11" s="24">
        <v>3</v>
      </c>
      <c r="S11" s="24"/>
      <c r="T11" s="33"/>
      <c r="U11" s="25">
        <f t="shared" si="3"/>
        <v>682</v>
      </c>
      <c r="V11" s="25">
        <f t="shared" si="4"/>
        <v>150</v>
      </c>
      <c r="W11" s="25">
        <f t="shared" si="5"/>
        <v>135</v>
      </c>
    </row>
    <row r="12" spans="1:23" x14ac:dyDescent="0.3">
      <c r="A12" s="14">
        <f t="shared" si="6"/>
        <v>40</v>
      </c>
      <c r="B12" s="26">
        <v>7122074</v>
      </c>
      <c r="C12" s="27" t="s">
        <v>13</v>
      </c>
      <c r="D12" s="28" t="s">
        <v>10</v>
      </c>
      <c r="E12" s="29">
        <v>35</v>
      </c>
      <c r="F12" s="30">
        <v>78</v>
      </c>
      <c r="G12" s="31">
        <v>81</v>
      </c>
      <c r="H12" s="21">
        <f t="shared" si="7"/>
        <v>194</v>
      </c>
      <c r="I12" s="32">
        <v>802</v>
      </c>
      <c r="J12" s="32">
        <v>35</v>
      </c>
      <c r="K12" s="32">
        <v>34</v>
      </c>
      <c r="L12" s="29">
        <v>1165</v>
      </c>
      <c r="M12" s="29">
        <v>78</v>
      </c>
      <c r="N12" s="29">
        <v>74</v>
      </c>
      <c r="O12" s="32">
        <v>464</v>
      </c>
      <c r="P12" s="32">
        <v>81</v>
      </c>
      <c r="Q12" s="32">
        <v>76</v>
      </c>
      <c r="R12" s="24">
        <v>2</v>
      </c>
      <c r="S12" s="24">
        <v>1</v>
      </c>
      <c r="T12" s="33">
        <v>1</v>
      </c>
      <c r="U12" s="25">
        <f t="shared" si="3"/>
        <v>2433</v>
      </c>
      <c r="V12" s="25">
        <f t="shared" si="4"/>
        <v>195</v>
      </c>
      <c r="W12" s="25">
        <f t="shared" si="5"/>
        <v>185</v>
      </c>
    </row>
    <row r="13" spans="1:23" x14ac:dyDescent="0.3">
      <c r="A13" s="14">
        <f t="shared" si="6"/>
        <v>41</v>
      </c>
      <c r="B13" s="26">
        <v>7122097</v>
      </c>
      <c r="C13" s="27" t="s">
        <v>14</v>
      </c>
      <c r="D13" s="28" t="s">
        <v>10</v>
      </c>
      <c r="E13" s="29">
        <v>35</v>
      </c>
      <c r="F13" s="30">
        <v>51</v>
      </c>
      <c r="G13" s="31">
        <v>35</v>
      </c>
      <c r="H13" s="21">
        <f t="shared" si="7"/>
        <v>121</v>
      </c>
      <c r="I13" s="32">
        <v>64</v>
      </c>
      <c r="J13" s="32">
        <v>35</v>
      </c>
      <c r="K13" s="32">
        <v>32</v>
      </c>
      <c r="L13" s="29">
        <v>74</v>
      </c>
      <c r="M13" s="29">
        <v>51</v>
      </c>
      <c r="N13" s="29">
        <v>47</v>
      </c>
      <c r="O13" s="32">
        <v>36</v>
      </c>
      <c r="P13" s="32">
        <v>27</v>
      </c>
      <c r="Q13" s="32">
        <v>24</v>
      </c>
      <c r="R13" s="24">
        <v>2</v>
      </c>
      <c r="S13" s="24"/>
      <c r="T13" s="33"/>
      <c r="U13" s="25">
        <f t="shared" si="3"/>
        <v>176</v>
      </c>
      <c r="V13" s="25">
        <f t="shared" si="4"/>
        <v>113</v>
      </c>
      <c r="W13" s="25">
        <f t="shared" si="5"/>
        <v>103</v>
      </c>
    </row>
    <row r="14" spans="1:23" x14ac:dyDescent="0.3">
      <c r="A14" s="14">
        <f t="shared" si="6"/>
        <v>42</v>
      </c>
      <c r="B14" s="26">
        <v>7122252</v>
      </c>
      <c r="C14" s="34" t="s">
        <v>15</v>
      </c>
      <c r="D14" s="28" t="s">
        <v>10</v>
      </c>
      <c r="E14" s="29">
        <v>59</v>
      </c>
      <c r="F14" s="30">
        <v>137</v>
      </c>
      <c r="G14" s="31">
        <v>139</v>
      </c>
      <c r="H14" s="21">
        <f t="shared" si="7"/>
        <v>335</v>
      </c>
      <c r="I14" s="32">
        <v>1122</v>
      </c>
      <c r="J14" s="32">
        <v>59</v>
      </c>
      <c r="K14" s="32">
        <v>59</v>
      </c>
      <c r="L14" s="29">
        <v>1439</v>
      </c>
      <c r="M14" s="29">
        <v>137</v>
      </c>
      <c r="N14" s="29">
        <v>134</v>
      </c>
      <c r="O14" s="32">
        <v>572</v>
      </c>
      <c r="P14" s="32">
        <v>139</v>
      </c>
      <c r="Q14" s="35">
        <v>133</v>
      </c>
      <c r="R14" s="24">
        <v>14</v>
      </c>
      <c r="S14" s="24">
        <v>4</v>
      </c>
      <c r="T14" s="29">
        <v>2</v>
      </c>
      <c r="U14" s="25">
        <f t="shared" si="3"/>
        <v>3147</v>
      </c>
      <c r="V14" s="25">
        <f t="shared" si="4"/>
        <v>339</v>
      </c>
      <c r="W14" s="25">
        <f t="shared" si="5"/>
        <v>328</v>
      </c>
    </row>
    <row r="15" spans="1:23" x14ac:dyDescent="0.3">
      <c r="A15" s="36"/>
      <c r="B15" s="26">
        <v>7122283</v>
      </c>
      <c r="C15" s="34" t="s">
        <v>16</v>
      </c>
      <c r="D15" s="28" t="s">
        <v>10</v>
      </c>
      <c r="E15" s="29">
        <v>46</v>
      </c>
      <c r="F15" s="30">
        <v>70</v>
      </c>
      <c r="G15" s="31">
        <v>43</v>
      </c>
      <c r="H15" s="21">
        <f t="shared" si="7"/>
        <v>159</v>
      </c>
      <c r="I15" s="32">
        <v>208</v>
      </c>
      <c r="J15" s="32">
        <v>46</v>
      </c>
      <c r="K15" s="32">
        <v>43</v>
      </c>
      <c r="L15" s="29">
        <v>215</v>
      </c>
      <c r="M15" s="29">
        <v>70</v>
      </c>
      <c r="N15" s="29">
        <v>65</v>
      </c>
      <c r="O15" s="32">
        <v>58</v>
      </c>
      <c r="P15" s="32">
        <v>36</v>
      </c>
      <c r="Q15" s="32">
        <v>31</v>
      </c>
      <c r="R15" s="24"/>
      <c r="S15" s="24"/>
      <c r="T15" s="33"/>
      <c r="U15" s="25">
        <f t="shared" si="3"/>
        <v>481</v>
      </c>
      <c r="V15" s="25">
        <f t="shared" si="4"/>
        <v>152</v>
      </c>
      <c r="W15" s="25">
        <f t="shared" si="5"/>
        <v>139</v>
      </c>
    </row>
    <row r="16" spans="1:23" x14ac:dyDescent="0.3">
      <c r="A16" s="36"/>
      <c r="B16" s="26">
        <v>7122275</v>
      </c>
      <c r="C16" s="34" t="s">
        <v>17</v>
      </c>
      <c r="D16" s="28" t="s">
        <v>10</v>
      </c>
      <c r="E16" s="29">
        <v>59</v>
      </c>
      <c r="F16" s="30">
        <v>85</v>
      </c>
      <c r="G16" s="31">
        <v>55</v>
      </c>
      <c r="H16" s="21">
        <f t="shared" si="7"/>
        <v>199</v>
      </c>
      <c r="I16" s="32">
        <v>236</v>
      </c>
      <c r="J16" s="32">
        <v>59</v>
      </c>
      <c r="K16" s="32">
        <v>55</v>
      </c>
      <c r="L16" s="29">
        <v>220</v>
      </c>
      <c r="M16" s="29">
        <v>85</v>
      </c>
      <c r="N16" s="29">
        <v>79</v>
      </c>
      <c r="O16" s="32">
        <v>60</v>
      </c>
      <c r="P16" s="32">
        <v>51</v>
      </c>
      <c r="Q16" s="32">
        <v>50</v>
      </c>
      <c r="R16" s="24"/>
      <c r="S16" s="24"/>
      <c r="T16" s="24"/>
      <c r="U16" s="25">
        <f t="shared" si="3"/>
        <v>516</v>
      </c>
      <c r="V16" s="25">
        <f t="shared" si="4"/>
        <v>195</v>
      </c>
      <c r="W16" s="25">
        <f t="shared" si="5"/>
        <v>184</v>
      </c>
    </row>
    <row r="17" spans="1:23" x14ac:dyDescent="0.3">
      <c r="A17" s="36"/>
      <c r="B17" s="26">
        <v>7122387</v>
      </c>
      <c r="C17" s="34" t="s">
        <v>18</v>
      </c>
      <c r="D17" s="28" t="s">
        <v>10</v>
      </c>
      <c r="E17" s="29">
        <v>20</v>
      </c>
      <c r="F17" s="30">
        <v>40</v>
      </c>
      <c r="G17" s="31">
        <v>29</v>
      </c>
      <c r="H17" s="21">
        <f t="shared" si="7"/>
        <v>89</v>
      </c>
      <c r="I17" s="32">
        <v>89</v>
      </c>
      <c r="J17" s="32">
        <v>20</v>
      </c>
      <c r="K17" s="32">
        <v>15</v>
      </c>
      <c r="L17" s="29">
        <v>134</v>
      </c>
      <c r="M17" s="29">
        <v>40</v>
      </c>
      <c r="N17" s="29">
        <v>36</v>
      </c>
      <c r="O17" s="32">
        <v>17</v>
      </c>
      <c r="P17" s="32">
        <v>29</v>
      </c>
      <c r="Q17" s="35">
        <v>28</v>
      </c>
      <c r="R17" s="24"/>
      <c r="S17" s="24"/>
      <c r="T17" s="24"/>
      <c r="U17" s="25">
        <f t="shared" si="3"/>
        <v>240</v>
      </c>
      <c r="V17" s="25">
        <f t="shared" si="4"/>
        <v>89</v>
      </c>
      <c r="W17" s="25">
        <f t="shared" si="5"/>
        <v>79</v>
      </c>
    </row>
    <row r="18" spans="1:23" x14ac:dyDescent="0.3">
      <c r="A18" s="36">
        <v>43</v>
      </c>
      <c r="B18" s="26">
        <v>7122267</v>
      </c>
      <c r="C18" s="27" t="s">
        <v>19</v>
      </c>
      <c r="D18" s="28" t="s">
        <v>10</v>
      </c>
      <c r="E18" s="37">
        <v>35</v>
      </c>
      <c r="F18" s="38">
        <v>54</v>
      </c>
      <c r="G18" s="39">
        <v>57</v>
      </c>
      <c r="H18" s="21">
        <f t="shared" si="7"/>
        <v>146</v>
      </c>
      <c r="I18" s="32">
        <v>225</v>
      </c>
      <c r="J18" s="40">
        <v>35</v>
      </c>
      <c r="K18" s="40">
        <v>30</v>
      </c>
      <c r="L18" s="29">
        <v>294</v>
      </c>
      <c r="M18" s="37">
        <v>54</v>
      </c>
      <c r="N18" s="37">
        <v>45</v>
      </c>
      <c r="O18" s="40">
        <v>86</v>
      </c>
      <c r="P18" s="40">
        <v>57</v>
      </c>
      <c r="Q18" s="41">
        <v>51</v>
      </c>
      <c r="R18" s="24">
        <v>2</v>
      </c>
      <c r="S18" s="24">
        <v>1</v>
      </c>
      <c r="T18" s="24">
        <v>1</v>
      </c>
      <c r="U18" s="25">
        <f t="shared" si="3"/>
        <v>607</v>
      </c>
      <c r="V18" s="25">
        <f t="shared" si="4"/>
        <v>147</v>
      </c>
      <c r="W18" s="25">
        <f t="shared" si="5"/>
        <v>127</v>
      </c>
    </row>
    <row r="21" spans="1:23" x14ac:dyDescent="0.3">
      <c r="T21" s="45" t="s">
        <v>36</v>
      </c>
    </row>
    <row r="22" spans="1:23" x14ac:dyDescent="0.3">
      <c r="T22" s="45" t="s">
        <v>37</v>
      </c>
    </row>
    <row r="23" spans="1:23" x14ac:dyDescent="0.3">
      <c r="T23" s="45"/>
    </row>
    <row r="24" spans="1:23" x14ac:dyDescent="0.3">
      <c r="T24" s="45"/>
    </row>
    <row r="25" spans="1:23" x14ac:dyDescent="0.3">
      <c r="T25" s="45" t="s">
        <v>38</v>
      </c>
    </row>
    <row r="26" spans="1:23" x14ac:dyDescent="0.3">
      <c r="T26" s="45" t="s">
        <v>39</v>
      </c>
    </row>
  </sheetData>
  <mergeCells count="18">
    <mergeCell ref="A1:W1"/>
    <mergeCell ref="A2:W2"/>
    <mergeCell ref="A3:W3"/>
    <mergeCell ref="A5:A7"/>
    <mergeCell ref="B5:B7"/>
    <mergeCell ref="C5:C7"/>
    <mergeCell ref="D5:D7"/>
    <mergeCell ref="E5:H5"/>
    <mergeCell ref="I5:K5"/>
    <mergeCell ref="L5:N5"/>
    <mergeCell ref="B8:C8"/>
    <mergeCell ref="O5:Q5"/>
    <mergeCell ref="R5:T5"/>
    <mergeCell ref="U5:W5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</dc:creator>
  <cp:lastModifiedBy>LENOVO THIKNPAD X280</cp:lastModifiedBy>
  <dcterms:created xsi:type="dcterms:W3CDTF">2021-09-29T05:55:49Z</dcterms:created>
  <dcterms:modified xsi:type="dcterms:W3CDTF">2023-09-02T14:31:44Z</dcterms:modified>
</cp:coreProperties>
</file>